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480" windowHeight="9240" tabRatio="954" activeTab="4"/>
  </bookViews>
  <sheets>
    <sheet name="Черемховский район Прил 1" sheetId="1" r:id="rId1"/>
    <sheet name="Черемховский район Прил 2" sheetId="2" r:id="rId2"/>
    <sheet name="Черемховский район Прил 3" sheetId="3" r:id="rId3"/>
    <sheet name="Черемховский район Прил 4" sheetId="4" r:id="rId4"/>
    <sheet name="Черемховский район Прил 5" sheetId="5" r:id="rId5"/>
  </sheets>
  <definedNames>
    <definedName name="_xlnm.Print_Area" localSheetId="1">'Черемховский район Прил 2'!$A$1:$G$33</definedName>
  </definedNames>
  <calcPr fullCalcOnLoad="1"/>
</workbook>
</file>

<file path=xl/sharedStrings.xml><?xml version="1.0" encoding="utf-8"?>
<sst xmlns="http://schemas.openxmlformats.org/spreadsheetml/2006/main" count="124" uniqueCount="81">
  <si>
    <t>Финансирование из областного бюджета, тыс.руб.</t>
  </si>
  <si>
    <t>Задача 2. Увеличение протяженности автомобильных дорог  на территории района</t>
  </si>
  <si>
    <t xml:space="preserve">Задача 3. Совершенствование системы управления </t>
  </si>
  <si>
    <t>Государственная регистрация прав собственности на автомобильные дороги и земельные участки под ними</t>
  </si>
  <si>
    <t>ИТОГО НИОКР</t>
  </si>
  <si>
    <t>№ П/П</t>
  </si>
  <si>
    <t>№ и дата заключения экспертизы</t>
  </si>
  <si>
    <t>Финансирование из районного бюджета, тыс.руб.</t>
  </si>
  <si>
    <t>Протяженность, м</t>
  </si>
  <si>
    <t>2014 год</t>
  </si>
  <si>
    <t>2015 год</t>
  </si>
  <si>
    <t>ВСЕГО по программе</t>
  </si>
  <si>
    <t>Стоимость объекта, тыс.руб.</t>
  </si>
  <si>
    <t>Наименование направлений использования средств программы</t>
  </si>
  <si>
    <t>№ п/п</t>
  </si>
  <si>
    <t>Цели, задачи мероприятия Программы</t>
  </si>
  <si>
    <t>Срок реализации</t>
  </si>
  <si>
    <t>Всего по цели</t>
  </si>
  <si>
    <t>всего</t>
  </si>
  <si>
    <t>ОБ</t>
  </si>
  <si>
    <t>РБ</t>
  </si>
  <si>
    <t>Содержание автомобильных дорог и сооружений на них</t>
  </si>
  <si>
    <t>За счет областного бюджета, всего</t>
  </si>
  <si>
    <t>За счет бюджета района</t>
  </si>
  <si>
    <t>Капитальные вложения</t>
  </si>
  <si>
    <t>Базовое значение индикатора</t>
  </si>
  <si>
    <t>ед. изм.</t>
  </si>
  <si>
    <t>Целевые индикаторы, показатели результативности Программы</t>
  </si>
  <si>
    <t>Плановое значение целевых индикаторов, показателей результативности</t>
  </si>
  <si>
    <t>%</t>
  </si>
  <si>
    <t>Доля средств от утвержденных нормативов</t>
  </si>
  <si>
    <t>НИОКР</t>
  </si>
  <si>
    <t>Прочие</t>
  </si>
  <si>
    <t>ИТОГО прочие</t>
  </si>
  <si>
    <t>Цели, задачи, показатели результативности</t>
  </si>
  <si>
    <t>Объем финансирования, млн.руб.</t>
  </si>
  <si>
    <t>Плановое значение целевого индикатора, показателя результативности</t>
  </si>
  <si>
    <t>1.1.</t>
  </si>
  <si>
    <t>2.1.</t>
  </si>
  <si>
    <t>ИТОГО капитальные вложения</t>
  </si>
  <si>
    <t>Подъезд к д.Бархатова</t>
  </si>
  <si>
    <t>Подъезд к д.Красный Брод</t>
  </si>
  <si>
    <t xml:space="preserve">Всего </t>
  </si>
  <si>
    <t>2013-2015</t>
  </si>
  <si>
    <t>Эффективность (8=7/6)</t>
  </si>
  <si>
    <t>Эффективность (11=10/9)</t>
  </si>
  <si>
    <t>Цель программы: сохранение и развитие  автомобильных дорог находящихся в границах муниципального образования</t>
  </si>
  <si>
    <t>Всего по задаче 1</t>
  </si>
  <si>
    <t>Задача 1. Обеспечение сохранности  автомобильных дорог, путем выполнения эксплуатационных и ремонтных работ</t>
  </si>
  <si>
    <t xml:space="preserve">Реконструкция автомобильных дорог </t>
  </si>
  <si>
    <t xml:space="preserve">Доля протяженности зарегистрированных автомобильных дорог </t>
  </si>
  <si>
    <t>1.1</t>
  </si>
  <si>
    <t>Всего по задаче 2</t>
  </si>
  <si>
    <t>3.1.</t>
  </si>
  <si>
    <t>Государственная регистрация прав собственности на  автомобильные дороги и земельные участки под ними</t>
  </si>
  <si>
    <t>3</t>
  </si>
  <si>
    <t>Всего по задаче 3</t>
  </si>
  <si>
    <t>2.</t>
  </si>
  <si>
    <t>3.</t>
  </si>
  <si>
    <t>Доля протяженность отремонтированных автомобильных дорог</t>
  </si>
  <si>
    <t xml:space="preserve">Объем финансирования по объектам реконструкции </t>
  </si>
  <si>
    <t>Наименование объекта</t>
  </si>
  <si>
    <t>Реконструкция автомобильной дороги</t>
  </si>
  <si>
    <t>Объем финансирования, тыс.руб.</t>
  </si>
  <si>
    <t>Наименование мероприятий (комплекса мероприятий)</t>
  </si>
  <si>
    <t xml:space="preserve">протяженность автомобильных дорог, соответствующих нормативным требованиям в результате  реконструкции </t>
  </si>
  <si>
    <t>м.</t>
  </si>
  <si>
    <t>Приложение 2 к муниципальной программе "Развитие автомобильных дорог Черемховского районного муниципального образования на 2014-2015 годы"</t>
  </si>
  <si>
    <t>2014-2015</t>
  </si>
  <si>
    <t>Реконструкция автомобильных дорог</t>
  </si>
  <si>
    <t>Направления и объемы финансирования муниципальной программы "Развитие автомобильных дорог Черемховского районного муниципального образования на 2014-2015 годы"</t>
  </si>
  <si>
    <t>Приложение 4 к  муниципальной программе "Развитие автомобильных дорог Черемховского районного муниципального образования на 2014-2015 годы"</t>
  </si>
  <si>
    <t>Приложение 5 к муниципальной программе "Развитие автомобильных дорог Черемховского районного муниципального образования на 2014-2015 годы"</t>
  </si>
  <si>
    <t>по  муниципальной программе "Развитие автомобильных дорог Черемховского районного муниципального образования на 2014-2015 годы"</t>
  </si>
  <si>
    <t>Планируемые целевые индикаторы и показатели результативности реализации муниципальной программы "Развитие автомобильных дорог Черемховского районного муниципального образования на  2014-2015 годы".</t>
  </si>
  <si>
    <t>Приложение 3 к  муниципальной программе "Развитие автомобильных дорог Черемховского районного муниципального образования на 2014-2015 годы"</t>
  </si>
  <si>
    <t>Приложение 1к муниципальной программе "Развитие автомобильных дорог Черемховского районного муниципального образования на 2014-2015 годы"</t>
  </si>
  <si>
    <t>Перечень мероприятий муниципальной программы "Развитие автомобильных дорог Черемховского районного муниципального образования на 2014-2015 годы"</t>
  </si>
  <si>
    <t>Планируемые показатели эффективности реализации муниципальной программы "Развитие автомобильных дорог Черемховского районного муниципального образования на 2014-2015 годы"</t>
  </si>
  <si>
    <t>И.о.начальника УЖКХ АЧРМО</t>
  </si>
  <si>
    <t>Е.В. Яковенко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</si>
</sst>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3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" fillId="0" borderId="0" xfId="0" applyNumberFormat="1" applyFont="1" applyAlignment="1">
      <alignment horizontal="left"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8"/>
  <sheetViews>
    <sheetView view="pageLayout" workbookViewId="0" topLeftCell="A7">
      <selection activeCell="D26" sqref="D26"/>
    </sheetView>
  </sheetViews>
  <sheetFormatPr defaultColWidth="9.00390625" defaultRowHeight="12.75"/>
  <cols>
    <col min="1" max="1" width="3.375" style="26" customWidth="1"/>
    <col min="2" max="2" width="18.00390625" style="26" customWidth="1"/>
    <col min="3" max="3" width="1.00390625" style="26" hidden="1" customWidth="1"/>
    <col min="4" max="4" width="23.00390625" style="26" customWidth="1"/>
    <col min="5" max="5" width="8.125" style="26" customWidth="1"/>
    <col min="6" max="6" width="10.00390625" style="26" customWidth="1"/>
    <col min="7" max="16384" width="9.125" style="26" customWidth="1"/>
  </cols>
  <sheetData>
    <row r="1" spans="6:8" ht="80.25" customHeight="1">
      <c r="F1" s="86" t="s">
        <v>76</v>
      </c>
      <c r="G1" s="86"/>
      <c r="H1" s="86"/>
    </row>
    <row r="3" spans="1:8" ht="43.5" customHeight="1">
      <c r="A3" s="101" t="s">
        <v>74</v>
      </c>
      <c r="B3" s="101"/>
      <c r="C3" s="101"/>
      <c r="D3" s="101"/>
      <c r="E3" s="101"/>
      <c r="F3" s="101"/>
      <c r="G3" s="101"/>
      <c r="H3" s="101"/>
    </row>
    <row r="6" spans="1:9" ht="114.75" customHeight="1">
      <c r="A6" s="97" t="s">
        <v>14</v>
      </c>
      <c r="B6" s="102" t="s">
        <v>64</v>
      </c>
      <c r="C6" s="103"/>
      <c r="D6" s="97" t="s">
        <v>27</v>
      </c>
      <c r="E6" s="97" t="s">
        <v>26</v>
      </c>
      <c r="F6" s="97" t="s">
        <v>25</v>
      </c>
      <c r="G6" s="93" t="s">
        <v>28</v>
      </c>
      <c r="H6" s="94"/>
      <c r="I6" s="44"/>
    </row>
    <row r="7" spans="1:9" ht="37.5" customHeight="1">
      <c r="A7" s="98"/>
      <c r="B7" s="104"/>
      <c r="C7" s="105"/>
      <c r="D7" s="98"/>
      <c r="E7" s="98"/>
      <c r="F7" s="98"/>
      <c r="G7" s="27" t="s">
        <v>9</v>
      </c>
      <c r="H7" s="42" t="s">
        <v>10</v>
      </c>
      <c r="I7" s="44"/>
    </row>
    <row r="8" spans="1:9" ht="24.75" customHeight="1">
      <c r="A8" s="95" t="s">
        <v>48</v>
      </c>
      <c r="B8" s="96"/>
      <c r="C8" s="96"/>
      <c r="D8" s="96"/>
      <c r="E8" s="96"/>
      <c r="F8" s="96"/>
      <c r="G8" s="96"/>
      <c r="H8" s="96"/>
      <c r="I8" s="44"/>
    </row>
    <row r="9" spans="1:9" ht="51">
      <c r="A9" s="20">
        <v>1</v>
      </c>
      <c r="B9" s="7" t="s">
        <v>21</v>
      </c>
      <c r="C9" s="20"/>
      <c r="D9" s="40" t="s">
        <v>30</v>
      </c>
      <c r="E9" s="40" t="s">
        <v>29</v>
      </c>
      <c r="F9" s="40">
        <v>0</v>
      </c>
      <c r="G9" s="41">
        <v>0</v>
      </c>
      <c r="H9" s="43">
        <v>0</v>
      </c>
      <c r="I9" s="44"/>
    </row>
    <row r="10" spans="1:9" ht="12.75">
      <c r="A10" s="95" t="s">
        <v>1</v>
      </c>
      <c r="B10" s="96"/>
      <c r="C10" s="96"/>
      <c r="D10" s="96"/>
      <c r="E10" s="96"/>
      <c r="F10" s="96"/>
      <c r="G10" s="96"/>
      <c r="H10" s="96"/>
      <c r="I10" s="44"/>
    </row>
    <row r="11" spans="1:9" ht="78" customHeight="1">
      <c r="A11" s="52">
        <v>1</v>
      </c>
      <c r="B11" s="53" t="s">
        <v>49</v>
      </c>
      <c r="C11" s="51"/>
      <c r="D11" s="60" t="s">
        <v>65</v>
      </c>
      <c r="E11" s="54" t="s">
        <v>66</v>
      </c>
      <c r="F11" s="46">
        <v>0</v>
      </c>
      <c r="G11" s="46">
        <v>2686.37</v>
      </c>
      <c r="H11" s="47">
        <v>0</v>
      </c>
      <c r="I11" s="44"/>
    </row>
    <row r="12" spans="1:9" ht="12.75">
      <c r="A12" s="106" t="s">
        <v>2</v>
      </c>
      <c r="B12" s="107"/>
      <c r="C12" s="107"/>
      <c r="D12" s="107"/>
      <c r="E12" s="107"/>
      <c r="F12" s="107"/>
      <c r="G12" s="107"/>
      <c r="H12" s="107"/>
      <c r="I12" s="44"/>
    </row>
    <row r="13" spans="1:9" s="39" customFormat="1" ht="76.5" customHeight="1">
      <c r="A13" s="87">
        <v>1</v>
      </c>
      <c r="B13" s="89" t="s">
        <v>3</v>
      </c>
      <c r="C13" s="55"/>
      <c r="D13" s="91" t="s">
        <v>50</v>
      </c>
      <c r="E13" s="91" t="s">
        <v>29</v>
      </c>
      <c r="F13" s="99">
        <v>100</v>
      </c>
      <c r="G13" s="99">
        <v>100</v>
      </c>
      <c r="H13" s="99">
        <v>100</v>
      </c>
      <c r="I13" s="45"/>
    </row>
    <row r="14" spans="1:9" ht="4.5" customHeight="1">
      <c r="A14" s="88"/>
      <c r="B14" s="90"/>
      <c r="C14" s="51"/>
      <c r="D14" s="92"/>
      <c r="E14" s="92"/>
      <c r="F14" s="100"/>
      <c r="G14" s="100"/>
      <c r="H14" s="100"/>
      <c r="I14" s="44"/>
    </row>
    <row r="15" spans="1:9" ht="4.5" customHeight="1">
      <c r="A15" s="81"/>
      <c r="B15" s="73"/>
      <c r="C15" s="82"/>
      <c r="D15" s="83"/>
      <c r="E15" s="83"/>
      <c r="F15" s="84"/>
      <c r="G15" s="84"/>
      <c r="H15" s="84"/>
      <c r="I15" s="25"/>
    </row>
    <row r="16" spans="1:9" ht="4.5" customHeight="1">
      <c r="A16" s="81"/>
      <c r="B16" s="73"/>
      <c r="C16" s="82"/>
      <c r="D16" s="83"/>
      <c r="E16" s="83"/>
      <c r="F16" s="84"/>
      <c r="G16" s="84"/>
      <c r="H16" s="84"/>
      <c r="I16" s="25"/>
    </row>
    <row r="18" spans="1:8" ht="15.75">
      <c r="A18" s="71" t="s">
        <v>79</v>
      </c>
      <c r="B18" s="71"/>
      <c r="C18" s="71"/>
      <c r="D18" s="70"/>
      <c r="G18" s="85" t="s">
        <v>80</v>
      </c>
      <c r="H18" s="85"/>
    </row>
  </sheetData>
  <sheetProtection/>
  <mergeCells count="19">
    <mergeCell ref="H13:H14"/>
    <mergeCell ref="A3:H3"/>
    <mergeCell ref="A6:A7"/>
    <mergeCell ref="B6:C7"/>
    <mergeCell ref="D6:D7"/>
    <mergeCell ref="F13:F14"/>
    <mergeCell ref="F6:F7"/>
    <mergeCell ref="G13:G14"/>
    <mergeCell ref="A12:H12"/>
    <mergeCell ref="G18:H18"/>
    <mergeCell ref="F1:H1"/>
    <mergeCell ref="A13:A14"/>
    <mergeCell ref="B13:B14"/>
    <mergeCell ref="D13:D14"/>
    <mergeCell ref="E13:E14"/>
    <mergeCell ref="G6:H6"/>
    <mergeCell ref="A10:H10"/>
    <mergeCell ref="E6:E7"/>
    <mergeCell ref="A8:H8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H34"/>
  <sheetViews>
    <sheetView view="pageLayout" workbookViewId="0" topLeftCell="A7">
      <selection activeCell="A33" sqref="A33:F33"/>
    </sheetView>
  </sheetViews>
  <sheetFormatPr defaultColWidth="9.00390625" defaultRowHeight="12.75"/>
  <cols>
    <col min="1" max="1" width="6.125" style="31" customWidth="1"/>
    <col min="2" max="2" width="23.125" style="26" customWidth="1"/>
    <col min="3" max="3" width="14.75390625" style="26" customWidth="1"/>
    <col min="4" max="4" width="10.25390625" style="26" bestFit="1" customWidth="1"/>
    <col min="5" max="5" width="9.875" style="26" bestFit="1" customWidth="1"/>
    <col min="6" max="6" width="9.375" style="26" bestFit="1" customWidth="1"/>
    <col min="7" max="7" width="9.125" style="25" customWidth="1"/>
    <col min="8" max="8" width="9.75390625" style="1" bestFit="1" customWidth="1"/>
    <col min="9" max="16384" width="9.125" style="1" customWidth="1"/>
  </cols>
  <sheetData>
    <row r="1" spans="1:7" ht="78.75" customHeight="1">
      <c r="A1" s="2"/>
      <c r="B1" s="1"/>
      <c r="C1" s="1"/>
      <c r="D1" s="86" t="s">
        <v>67</v>
      </c>
      <c r="E1" s="86"/>
      <c r="F1" s="86"/>
      <c r="G1" s="1"/>
    </row>
    <row r="2" spans="2:6" ht="38.25" customHeight="1">
      <c r="B2" s="80" t="s">
        <v>77</v>
      </c>
      <c r="C2" s="80"/>
      <c r="D2" s="80"/>
      <c r="E2" s="80"/>
      <c r="F2" s="80"/>
    </row>
    <row r="3" ht="7.5" customHeight="1"/>
    <row r="4" spans="1:7" s="30" customFormat="1" ht="38.25" customHeight="1">
      <c r="A4" s="69" t="s">
        <v>14</v>
      </c>
      <c r="B4" s="114" t="s">
        <v>15</v>
      </c>
      <c r="C4" s="114" t="s">
        <v>16</v>
      </c>
      <c r="D4" s="65" t="s">
        <v>63</v>
      </c>
      <c r="E4" s="66"/>
      <c r="F4" s="67"/>
      <c r="G4" s="29"/>
    </row>
    <row r="5" spans="1:7" s="30" customFormat="1" ht="12.75">
      <c r="A5" s="113"/>
      <c r="B5" s="114"/>
      <c r="C5" s="114"/>
      <c r="D5" s="14" t="s">
        <v>18</v>
      </c>
      <c r="E5" s="14" t="s">
        <v>19</v>
      </c>
      <c r="F5" s="14" t="s">
        <v>20</v>
      </c>
      <c r="G5" s="29"/>
    </row>
    <row r="6" spans="1:6" ht="27" customHeight="1">
      <c r="A6" s="110"/>
      <c r="B6" s="68" t="s">
        <v>46</v>
      </c>
      <c r="C6" s="68"/>
      <c r="D6" s="68"/>
      <c r="E6" s="68"/>
      <c r="F6" s="68"/>
    </row>
    <row r="7" spans="1:6" ht="25.5" customHeight="1">
      <c r="A7" s="111"/>
      <c r="B7" s="76" t="s">
        <v>17</v>
      </c>
      <c r="C7" s="50" t="s">
        <v>68</v>
      </c>
      <c r="D7" s="48">
        <f>SUM(D8:D9)</f>
        <v>57603</v>
      </c>
      <c r="E7" s="48">
        <f>E8</f>
        <v>54713.35</v>
      </c>
      <c r="F7" s="48">
        <f>F8</f>
        <v>2889.65</v>
      </c>
    </row>
    <row r="8" spans="1:6" ht="12.75">
      <c r="A8" s="111"/>
      <c r="B8" s="76"/>
      <c r="C8" s="50">
        <v>2014</v>
      </c>
      <c r="D8" s="49">
        <f>E8+F8</f>
        <v>57603</v>
      </c>
      <c r="E8" s="48">
        <f>E19+E26</f>
        <v>54713.35</v>
      </c>
      <c r="F8" s="48">
        <f>F19+F26</f>
        <v>2889.65</v>
      </c>
    </row>
    <row r="9" spans="1:6" ht="12.75">
      <c r="A9" s="112"/>
      <c r="B9" s="76"/>
      <c r="C9" s="50">
        <v>2015</v>
      </c>
      <c r="D9" s="49">
        <f>E9+F9</f>
        <v>0</v>
      </c>
      <c r="E9" s="48">
        <v>0</v>
      </c>
      <c r="F9" s="48">
        <f>F20+F27</f>
        <v>0</v>
      </c>
    </row>
    <row r="10" spans="1:6" ht="25.5" customHeight="1">
      <c r="A10" s="57"/>
      <c r="B10" s="109" t="s">
        <v>48</v>
      </c>
      <c r="C10" s="109"/>
      <c r="D10" s="109"/>
      <c r="E10" s="109"/>
      <c r="F10" s="109"/>
    </row>
    <row r="11" spans="1:6" ht="12.75" customHeight="1">
      <c r="A11" s="110">
        <v>1</v>
      </c>
      <c r="B11" s="76" t="s">
        <v>47</v>
      </c>
      <c r="C11" s="50" t="s">
        <v>68</v>
      </c>
      <c r="D11" s="48">
        <f>SUM(D12:D13)</f>
        <v>0</v>
      </c>
      <c r="E11" s="48">
        <f aca="true" t="shared" si="0" ref="E11:E16">D11*95%</f>
        <v>0</v>
      </c>
      <c r="F11" s="48">
        <f aca="true" t="shared" si="1" ref="F11:F16">E11*5%</f>
        <v>0</v>
      </c>
    </row>
    <row r="12" spans="1:6" ht="12.75" customHeight="1">
      <c r="A12" s="111"/>
      <c r="B12" s="76"/>
      <c r="C12" s="50">
        <v>2014</v>
      </c>
      <c r="D12" s="48">
        <v>0</v>
      </c>
      <c r="E12" s="48">
        <f t="shared" si="0"/>
        <v>0</v>
      </c>
      <c r="F12" s="48">
        <f t="shared" si="1"/>
        <v>0</v>
      </c>
    </row>
    <row r="13" spans="1:6" ht="12.75" customHeight="1">
      <c r="A13" s="112"/>
      <c r="B13" s="76"/>
      <c r="C13" s="50">
        <v>2015</v>
      </c>
      <c r="D13" s="48">
        <v>0</v>
      </c>
      <c r="E13" s="48">
        <f t="shared" si="0"/>
        <v>0</v>
      </c>
      <c r="F13" s="48">
        <f t="shared" si="1"/>
        <v>0</v>
      </c>
    </row>
    <row r="14" spans="1:6" ht="12.75">
      <c r="A14" s="110" t="s">
        <v>51</v>
      </c>
      <c r="B14" s="76" t="s">
        <v>21</v>
      </c>
      <c r="C14" s="50" t="s">
        <v>43</v>
      </c>
      <c r="D14" s="48">
        <f>SUM(D15:D16)</f>
        <v>0</v>
      </c>
      <c r="E14" s="48">
        <f t="shared" si="0"/>
        <v>0</v>
      </c>
      <c r="F14" s="48">
        <f t="shared" si="1"/>
        <v>0</v>
      </c>
    </row>
    <row r="15" spans="1:6" ht="12.75">
      <c r="A15" s="111"/>
      <c r="B15" s="76"/>
      <c r="C15" s="50">
        <v>2014</v>
      </c>
      <c r="D15" s="48">
        <v>0</v>
      </c>
      <c r="E15" s="48">
        <f t="shared" si="0"/>
        <v>0</v>
      </c>
      <c r="F15" s="48">
        <f t="shared" si="1"/>
        <v>0</v>
      </c>
    </row>
    <row r="16" spans="1:6" ht="12.75">
      <c r="A16" s="112"/>
      <c r="B16" s="76"/>
      <c r="C16" s="50">
        <v>2015</v>
      </c>
      <c r="D16" s="48">
        <v>0</v>
      </c>
      <c r="E16" s="48">
        <f t="shared" si="0"/>
        <v>0</v>
      </c>
      <c r="F16" s="48">
        <f t="shared" si="1"/>
        <v>0</v>
      </c>
    </row>
    <row r="17" spans="1:8" ht="13.5" customHeight="1">
      <c r="A17" s="77">
        <v>2</v>
      </c>
      <c r="B17" s="109" t="s">
        <v>1</v>
      </c>
      <c r="C17" s="109"/>
      <c r="D17" s="109"/>
      <c r="E17" s="109"/>
      <c r="F17" s="109"/>
      <c r="H17" s="25"/>
    </row>
    <row r="18" spans="1:8" ht="12.75" customHeight="1">
      <c r="A18" s="78"/>
      <c r="B18" s="76" t="s">
        <v>52</v>
      </c>
      <c r="C18" s="50" t="s">
        <v>68</v>
      </c>
      <c r="D18" s="48">
        <f>SUM(D19:D20)</f>
        <v>57593</v>
      </c>
      <c r="E18" s="48">
        <f>E19+E20</f>
        <v>54713.35</v>
      </c>
      <c r="F18" s="48">
        <f>F19+F20</f>
        <v>2879.65</v>
      </c>
      <c r="H18" s="25"/>
    </row>
    <row r="19" spans="1:8" ht="12.75" customHeight="1">
      <c r="A19" s="78"/>
      <c r="B19" s="76"/>
      <c r="C19" s="50">
        <v>2014</v>
      </c>
      <c r="D19" s="49">
        <f>E19+F19</f>
        <v>57593</v>
      </c>
      <c r="E19" s="48">
        <v>54713.35</v>
      </c>
      <c r="F19" s="48">
        <v>2879.65</v>
      </c>
      <c r="H19" s="25"/>
    </row>
    <row r="20" spans="1:8" ht="12.75" customHeight="1">
      <c r="A20" s="79"/>
      <c r="B20" s="76"/>
      <c r="C20" s="50">
        <v>2015</v>
      </c>
      <c r="D20" s="49">
        <f>E20+F20</f>
        <v>0</v>
      </c>
      <c r="E20" s="48">
        <v>0</v>
      </c>
      <c r="F20" s="48">
        <v>0</v>
      </c>
      <c r="H20" s="25"/>
    </row>
    <row r="21" spans="1:6" ht="12.75" customHeight="1">
      <c r="A21" s="110" t="s">
        <v>38</v>
      </c>
      <c r="B21" s="76" t="s">
        <v>69</v>
      </c>
      <c r="C21" s="50" t="s">
        <v>68</v>
      </c>
      <c r="D21" s="48">
        <f>SUM(D22:D23)</f>
        <v>57593</v>
      </c>
      <c r="E21" s="48">
        <f>E22+E23</f>
        <v>54713.35</v>
      </c>
      <c r="F21" s="48">
        <f>F22+F23</f>
        <v>2879.65</v>
      </c>
    </row>
    <row r="22" spans="1:6" ht="12.75">
      <c r="A22" s="111"/>
      <c r="B22" s="76"/>
      <c r="C22" s="50">
        <v>2014</v>
      </c>
      <c r="D22" s="49">
        <f>E22+F22</f>
        <v>57593</v>
      </c>
      <c r="E22" s="48">
        <v>54713.35</v>
      </c>
      <c r="F22" s="48">
        <v>2879.65</v>
      </c>
    </row>
    <row r="23" spans="1:6" ht="12.75">
      <c r="A23" s="112"/>
      <c r="B23" s="76"/>
      <c r="C23" s="50">
        <v>2015</v>
      </c>
      <c r="D23" s="49">
        <f>E23+F23</f>
        <v>0</v>
      </c>
      <c r="E23" s="48">
        <v>0</v>
      </c>
      <c r="F23" s="48">
        <v>0</v>
      </c>
    </row>
    <row r="24" spans="1:6" ht="12.75">
      <c r="A24" s="59"/>
      <c r="B24" s="109" t="s">
        <v>2</v>
      </c>
      <c r="C24" s="109"/>
      <c r="D24" s="109"/>
      <c r="E24" s="109"/>
      <c r="F24" s="109"/>
    </row>
    <row r="25" spans="1:6" ht="12.75">
      <c r="A25" s="110" t="s">
        <v>55</v>
      </c>
      <c r="B25" s="76" t="s">
        <v>56</v>
      </c>
      <c r="C25" s="50" t="s">
        <v>68</v>
      </c>
      <c r="D25" s="48">
        <f>D28</f>
        <v>10</v>
      </c>
      <c r="E25" s="48">
        <v>0</v>
      </c>
      <c r="F25" s="48">
        <f>F28</f>
        <v>10</v>
      </c>
    </row>
    <row r="26" spans="1:6" ht="12.75">
      <c r="A26" s="111"/>
      <c r="B26" s="76"/>
      <c r="C26" s="50">
        <v>2014</v>
      </c>
      <c r="D26" s="48">
        <f>D29</f>
        <v>10</v>
      </c>
      <c r="E26" s="48">
        <v>0</v>
      </c>
      <c r="F26" s="48">
        <f>F29</f>
        <v>10</v>
      </c>
    </row>
    <row r="27" spans="1:6" ht="12.75">
      <c r="A27" s="112"/>
      <c r="B27" s="76"/>
      <c r="C27" s="50">
        <v>2015</v>
      </c>
      <c r="D27" s="48">
        <v>0</v>
      </c>
      <c r="E27" s="48">
        <v>0</v>
      </c>
      <c r="F27" s="48">
        <f>E27*5%</f>
        <v>0</v>
      </c>
    </row>
    <row r="28" spans="1:6" ht="22.5" customHeight="1">
      <c r="A28" s="110" t="s">
        <v>53</v>
      </c>
      <c r="B28" s="76" t="s">
        <v>54</v>
      </c>
      <c r="C28" s="50" t="s">
        <v>68</v>
      </c>
      <c r="D28" s="48">
        <v>10</v>
      </c>
      <c r="E28" s="48">
        <v>0</v>
      </c>
      <c r="F28" s="48">
        <v>10</v>
      </c>
    </row>
    <row r="29" spans="1:6" ht="23.25" customHeight="1">
      <c r="A29" s="111"/>
      <c r="B29" s="76"/>
      <c r="C29" s="50">
        <v>2014</v>
      </c>
      <c r="D29" s="48">
        <v>10</v>
      </c>
      <c r="E29" s="48">
        <v>0</v>
      </c>
      <c r="F29" s="48">
        <v>10</v>
      </c>
    </row>
    <row r="30" spans="1:6" ht="30.75" customHeight="1">
      <c r="A30" s="112"/>
      <c r="B30" s="76"/>
      <c r="C30" s="50">
        <v>2015</v>
      </c>
      <c r="D30" s="48">
        <f>B30*5%</f>
        <v>0</v>
      </c>
      <c r="E30" s="48">
        <v>0</v>
      </c>
      <c r="F30" s="48">
        <f>D30*5%</f>
        <v>0</v>
      </c>
    </row>
    <row r="31" spans="1:6" ht="30.75" customHeight="1">
      <c r="A31" s="72"/>
      <c r="B31" s="73"/>
      <c r="C31" s="74"/>
      <c r="D31" s="75"/>
      <c r="E31" s="75"/>
      <c r="F31" s="75"/>
    </row>
    <row r="33" spans="1:6" ht="15.75">
      <c r="A33" s="108" t="s">
        <v>79</v>
      </c>
      <c r="B33" s="108"/>
      <c r="C33" s="108"/>
      <c r="D33" s="70"/>
      <c r="E33" s="85" t="s">
        <v>80</v>
      </c>
      <c r="F33" s="85"/>
    </row>
    <row r="34" spans="7:8" ht="15.75">
      <c r="G34" s="71"/>
      <c r="H34" s="71"/>
    </row>
  </sheetData>
  <sheetProtection/>
  <mergeCells count="26">
    <mergeCell ref="D1:F1"/>
    <mergeCell ref="B2:F2"/>
    <mergeCell ref="D4:F4"/>
    <mergeCell ref="A6:A9"/>
    <mergeCell ref="B7:B9"/>
    <mergeCell ref="B6:F6"/>
    <mergeCell ref="A4:A5"/>
    <mergeCell ref="B4:B5"/>
    <mergeCell ref="C4:C5"/>
    <mergeCell ref="B18:B20"/>
    <mergeCell ref="A17:A20"/>
    <mergeCell ref="B17:F17"/>
    <mergeCell ref="B10:F10"/>
    <mergeCell ref="A14:A16"/>
    <mergeCell ref="B14:B16"/>
    <mergeCell ref="B11:B13"/>
    <mergeCell ref="A11:A13"/>
    <mergeCell ref="A33:C33"/>
    <mergeCell ref="E33:F33"/>
    <mergeCell ref="B24:F24"/>
    <mergeCell ref="A21:A23"/>
    <mergeCell ref="B21:B23"/>
    <mergeCell ref="A28:A30"/>
    <mergeCell ref="B28:B30"/>
    <mergeCell ref="B25:B27"/>
    <mergeCell ref="A25:A27"/>
  </mergeCells>
  <printOptions/>
  <pageMargins left="0.7086614173228347" right="0.11811023622047245" top="0.7480314960629921" bottom="0.7480314960629921" header="0.11811023622047245" footer="0.11811023622047245"/>
  <pageSetup fitToHeight="0" fitToWidth="0" horizontalDpi="600" verticalDpi="6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23"/>
  <sheetViews>
    <sheetView zoomScalePageLayoutView="0" workbookViewId="0" topLeftCell="A1">
      <selection activeCell="A23" sqref="A23:H23"/>
    </sheetView>
  </sheetViews>
  <sheetFormatPr defaultColWidth="9.00390625" defaultRowHeight="12.75"/>
  <cols>
    <col min="1" max="1" width="5.25390625" style="1" customWidth="1"/>
    <col min="2" max="2" width="19.625" style="1" customWidth="1"/>
    <col min="3" max="3" width="14.75390625" style="1" customWidth="1"/>
    <col min="4" max="4" width="10.125" style="1" customWidth="1"/>
    <col min="5" max="5" width="14.375" style="1" customWidth="1"/>
    <col min="6" max="6" width="4.375" style="1" customWidth="1"/>
    <col min="7" max="7" width="10.75390625" style="1" customWidth="1"/>
    <col min="8" max="8" width="8.25390625" style="1" customWidth="1"/>
    <col min="9" max="16384" width="9.125" style="1" customWidth="1"/>
  </cols>
  <sheetData>
    <row r="1" spans="3:9" s="3" customFormat="1" ht="54" customHeight="1">
      <c r="C1" s="1"/>
      <c r="D1" s="64"/>
      <c r="E1" s="86" t="s">
        <v>75</v>
      </c>
      <c r="F1" s="86"/>
      <c r="G1" s="86"/>
      <c r="H1" s="86"/>
      <c r="I1" s="64"/>
    </row>
    <row r="2" spans="3:9" s="3" customFormat="1" ht="14.25" customHeight="1">
      <c r="C2" s="1"/>
      <c r="D2" s="64"/>
      <c r="E2" s="63"/>
      <c r="F2" s="63"/>
      <c r="G2" s="63"/>
      <c r="H2" s="63"/>
      <c r="I2" s="64"/>
    </row>
    <row r="3" spans="2:5" ht="40.5" customHeight="1">
      <c r="B3" s="119" t="s">
        <v>70</v>
      </c>
      <c r="C3" s="119"/>
      <c r="D3" s="119"/>
      <c r="E3" s="119"/>
    </row>
    <row r="4" ht="12.75" customHeight="1"/>
    <row r="5" spans="3:5" ht="12.75" hidden="1">
      <c r="C5" s="115" t="s">
        <v>13</v>
      </c>
      <c r="D5" s="115"/>
      <c r="E5" s="115"/>
    </row>
    <row r="6" spans="3:5" ht="12.75" hidden="1">
      <c r="C6" s="120"/>
      <c r="D6" s="56">
        <v>2014</v>
      </c>
      <c r="E6" s="56">
        <v>2015</v>
      </c>
    </row>
    <row r="7" spans="2:5" ht="12.75" customHeight="1">
      <c r="B7" s="117" t="s">
        <v>13</v>
      </c>
      <c r="C7" s="117"/>
      <c r="D7" s="115"/>
      <c r="E7" s="115"/>
    </row>
    <row r="8" spans="2:5" ht="12.75">
      <c r="B8" s="117"/>
      <c r="C8" s="117"/>
      <c r="D8" s="4">
        <v>2014</v>
      </c>
      <c r="E8" s="4">
        <v>2015</v>
      </c>
    </row>
    <row r="9" spans="2:9" ht="24.75" customHeight="1">
      <c r="B9" s="117" t="s">
        <v>22</v>
      </c>
      <c r="C9" s="117"/>
      <c r="D9" s="117"/>
      <c r="E9" s="117"/>
      <c r="I9" s="38"/>
    </row>
    <row r="10" spans="2:5" ht="12.75">
      <c r="B10" s="116" t="s">
        <v>31</v>
      </c>
      <c r="C10" s="116"/>
      <c r="D10" s="7"/>
      <c r="E10" s="7"/>
    </row>
    <row r="11" spans="2:5" ht="12.75">
      <c r="B11" s="116" t="s">
        <v>32</v>
      </c>
      <c r="C11" s="116"/>
      <c r="D11" s="6">
        <v>0</v>
      </c>
      <c r="E11" s="6">
        <v>0</v>
      </c>
    </row>
    <row r="12" spans="2:5" ht="12.75">
      <c r="B12" s="116" t="s">
        <v>24</v>
      </c>
      <c r="C12" s="116"/>
      <c r="D12" s="6">
        <v>54713.35</v>
      </c>
      <c r="E12" s="6">
        <v>0</v>
      </c>
    </row>
    <row r="13" spans="2:5" ht="12.75" customHeight="1">
      <c r="B13" s="117" t="s">
        <v>23</v>
      </c>
      <c r="C13" s="117"/>
      <c r="D13" s="117"/>
      <c r="E13" s="117"/>
    </row>
    <row r="14" spans="2:5" ht="12.75">
      <c r="B14" s="116" t="s">
        <v>31</v>
      </c>
      <c r="C14" s="116"/>
      <c r="D14" s="7"/>
      <c r="E14" s="7"/>
    </row>
    <row r="15" spans="2:5" ht="12.75">
      <c r="B15" s="116" t="s">
        <v>32</v>
      </c>
      <c r="C15" s="116"/>
      <c r="D15" s="61">
        <v>10</v>
      </c>
      <c r="E15" s="6">
        <v>0</v>
      </c>
    </row>
    <row r="16" spans="2:5" ht="12.75">
      <c r="B16" s="116" t="s">
        <v>24</v>
      </c>
      <c r="C16" s="116"/>
      <c r="D16" s="6">
        <v>2879.65</v>
      </c>
      <c r="E16" s="6">
        <v>0</v>
      </c>
    </row>
    <row r="17" spans="2:5" ht="12.75">
      <c r="B17" s="117" t="s">
        <v>4</v>
      </c>
      <c r="C17" s="117"/>
      <c r="D17" s="6">
        <v>0</v>
      </c>
      <c r="E17" s="6">
        <v>0</v>
      </c>
    </row>
    <row r="18" spans="2:5" ht="12.75">
      <c r="B18" s="117" t="s">
        <v>33</v>
      </c>
      <c r="C18" s="117"/>
      <c r="D18" s="6">
        <f>SUM(D11+D15)</f>
        <v>10</v>
      </c>
      <c r="E18" s="6">
        <f>SUM(E11+E15)</f>
        <v>0</v>
      </c>
    </row>
    <row r="19" spans="2:5" ht="12.75">
      <c r="B19" s="118" t="s">
        <v>39</v>
      </c>
      <c r="C19" s="118"/>
      <c r="D19" s="6">
        <f>SUM(D12+D16)</f>
        <v>57593</v>
      </c>
      <c r="E19" s="6">
        <f>SUM(E12+E16)</f>
        <v>0</v>
      </c>
    </row>
    <row r="20" spans="2:5" ht="12.75">
      <c r="B20" s="117" t="s">
        <v>11</v>
      </c>
      <c r="C20" s="117"/>
      <c r="D20" s="9">
        <f>SUM(D17:D19)</f>
        <v>57603</v>
      </c>
      <c r="E20" s="9">
        <f>SUM(E17:E19)</f>
        <v>0</v>
      </c>
    </row>
    <row r="23" spans="1:8" ht="15.75">
      <c r="A23" s="108" t="s">
        <v>79</v>
      </c>
      <c r="B23" s="108"/>
      <c r="C23" s="108"/>
      <c r="D23" s="70"/>
      <c r="E23" s="85" t="s">
        <v>80</v>
      </c>
      <c r="F23" s="85"/>
      <c r="G23" s="85"/>
      <c r="H23" s="85"/>
    </row>
  </sheetData>
  <sheetProtection/>
  <mergeCells count="20">
    <mergeCell ref="E1:H1"/>
    <mergeCell ref="B18:C18"/>
    <mergeCell ref="B19:C19"/>
    <mergeCell ref="B10:C10"/>
    <mergeCell ref="B17:C17"/>
    <mergeCell ref="B3:E3"/>
    <mergeCell ref="B7:C8"/>
    <mergeCell ref="B9:E9"/>
    <mergeCell ref="C5:C6"/>
    <mergeCell ref="B14:C14"/>
    <mergeCell ref="A23:C23"/>
    <mergeCell ref="E23:H23"/>
    <mergeCell ref="D5:E5"/>
    <mergeCell ref="B12:C12"/>
    <mergeCell ref="B13:E13"/>
    <mergeCell ref="D7:E7"/>
    <mergeCell ref="B11:C11"/>
    <mergeCell ref="B20:C20"/>
    <mergeCell ref="B15:C15"/>
    <mergeCell ref="B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18"/>
  <sheetViews>
    <sheetView view="pageLayout" workbookViewId="0" topLeftCell="A13">
      <selection activeCell="A18" sqref="A18:H18"/>
    </sheetView>
  </sheetViews>
  <sheetFormatPr defaultColWidth="9.00390625" defaultRowHeight="12.75"/>
  <cols>
    <col min="1" max="1" width="5.25390625" style="34" customWidth="1"/>
    <col min="2" max="2" width="18.00390625" style="34" customWidth="1"/>
    <col min="3" max="3" width="9.125" style="34" customWidth="1"/>
    <col min="4" max="4" width="10.75390625" style="34" customWidth="1"/>
    <col min="5" max="5" width="10.25390625" style="34" bestFit="1" customWidth="1"/>
    <col min="6" max="6" width="9.125" style="34" customWidth="1"/>
    <col min="7" max="7" width="10.25390625" style="34" customWidth="1"/>
    <col min="8" max="16384" width="9.125" style="34" customWidth="1"/>
  </cols>
  <sheetData>
    <row r="1" spans="5:8" ht="64.5" customHeight="1">
      <c r="E1" s="86" t="s">
        <v>71</v>
      </c>
      <c r="F1" s="86"/>
      <c r="G1" s="86"/>
      <c r="H1" s="86"/>
    </row>
    <row r="3" spans="1:8" ht="24.75" customHeight="1">
      <c r="A3" s="122" t="s">
        <v>78</v>
      </c>
      <c r="B3" s="122"/>
      <c r="C3" s="122"/>
      <c r="D3" s="122"/>
      <c r="E3" s="122"/>
      <c r="F3" s="122"/>
      <c r="G3" s="122"/>
      <c r="H3" s="122"/>
    </row>
    <row r="4" spans="3:8" ht="12.75">
      <c r="C4" s="32"/>
      <c r="D4" s="32"/>
      <c r="E4" s="32"/>
      <c r="F4" s="32"/>
      <c r="G4" s="32"/>
      <c r="H4" s="32"/>
    </row>
    <row r="5" spans="3:8" ht="12.75">
      <c r="C5" s="32"/>
      <c r="D5" s="32"/>
      <c r="E5" s="32"/>
      <c r="F5" s="32"/>
      <c r="G5" s="32"/>
      <c r="H5" s="32"/>
    </row>
    <row r="6" spans="1:8" ht="38.25" customHeight="1">
      <c r="A6" s="121" t="s">
        <v>14</v>
      </c>
      <c r="B6" s="121" t="s">
        <v>34</v>
      </c>
      <c r="C6" s="121"/>
      <c r="D6" s="121"/>
      <c r="E6" s="121"/>
      <c r="F6" s="121"/>
      <c r="G6" s="121"/>
      <c r="H6" s="121"/>
    </row>
    <row r="7" spans="1:8" ht="12.75">
      <c r="A7" s="121"/>
      <c r="B7" s="121"/>
      <c r="C7" s="123" t="s">
        <v>9</v>
      </c>
      <c r="D7" s="123"/>
      <c r="E7" s="123"/>
      <c r="F7" s="124" t="s">
        <v>10</v>
      </c>
      <c r="G7" s="125"/>
      <c r="H7" s="126"/>
    </row>
    <row r="8" spans="1:8" ht="102">
      <c r="A8" s="121"/>
      <c r="B8" s="121"/>
      <c r="C8" s="33" t="s">
        <v>35</v>
      </c>
      <c r="D8" s="33" t="s">
        <v>36</v>
      </c>
      <c r="E8" s="33" t="s">
        <v>44</v>
      </c>
      <c r="F8" s="33" t="s">
        <v>35</v>
      </c>
      <c r="G8" s="33" t="s">
        <v>36</v>
      </c>
      <c r="H8" s="33" t="s">
        <v>45</v>
      </c>
    </row>
    <row r="9" spans="1:8" s="35" customFormat="1" ht="26.25" customHeight="1">
      <c r="A9" s="68" t="s">
        <v>46</v>
      </c>
      <c r="B9" s="68"/>
      <c r="C9" s="68"/>
      <c r="D9" s="68"/>
      <c r="E9" s="68"/>
      <c r="F9" s="68"/>
      <c r="G9" s="68"/>
      <c r="H9" s="68"/>
    </row>
    <row r="10" spans="1:8" s="35" customFormat="1" ht="30" customHeight="1">
      <c r="A10" s="36">
        <v>1</v>
      </c>
      <c r="B10" s="68" t="s">
        <v>48</v>
      </c>
      <c r="C10" s="68"/>
      <c r="D10" s="68"/>
      <c r="E10" s="68"/>
      <c r="F10" s="68"/>
      <c r="G10" s="68"/>
      <c r="H10" s="68"/>
    </row>
    <row r="11" spans="1:8" s="35" customFormat="1" ht="38.25">
      <c r="A11" s="37" t="s">
        <v>37</v>
      </c>
      <c r="B11" s="7" t="s">
        <v>30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</row>
    <row r="12" spans="1:8" s="35" customFormat="1" ht="12.75" customHeight="1">
      <c r="A12" s="37" t="s">
        <v>57</v>
      </c>
      <c r="B12" s="127" t="s">
        <v>1</v>
      </c>
      <c r="C12" s="128"/>
      <c r="D12" s="128"/>
      <c r="E12" s="128"/>
      <c r="F12" s="128"/>
      <c r="G12" s="128"/>
      <c r="H12" s="129"/>
    </row>
    <row r="13" spans="1:8" ht="51">
      <c r="A13" s="37" t="s">
        <v>38</v>
      </c>
      <c r="B13" s="28" t="s">
        <v>59</v>
      </c>
      <c r="C13" s="28">
        <v>57.63</v>
      </c>
      <c r="D13" s="28">
        <v>2.68637</v>
      </c>
      <c r="E13" s="28">
        <f>D13/C13</f>
        <v>0.046614089883741106</v>
      </c>
      <c r="F13" s="28">
        <v>0</v>
      </c>
      <c r="G13" s="28">
        <v>0</v>
      </c>
      <c r="H13" s="28">
        <v>0</v>
      </c>
    </row>
    <row r="14" spans="1:8" s="35" customFormat="1" ht="15" customHeight="1">
      <c r="A14" s="36" t="s">
        <v>58</v>
      </c>
      <c r="B14" s="68" t="s">
        <v>2</v>
      </c>
      <c r="C14" s="68"/>
      <c r="D14" s="68"/>
      <c r="E14" s="68"/>
      <c r="F14" s="68"/>
      <c r="G14" s="68"/>
      <c r="H14" s="68"/>
    </row>
    <row r="15" spans="1:8" s="35" customFormat="1" ht="51" customHeight="1">
      <c r="A15" s="58" t="s">
        <v>53</v>
      </c>
      <c r="B15" s="20" t="s">
        <v>50</v>
      </c>
      <c r="C15" s="62">
        <v>10</v>
      </c>
      <c r="D15" s="5">
        <v>100</v>
      </c>
      <c r="E15" s="5">
        <v>2.69</v>
      </c>
      <c r="F15" s="22">
        <v>0</v>
      </c>
      <c r="G15" s="22">
        <v>0</v>
      </c>
      <c r="H15" s="22">
        <v>0</v>
      </c>
    </row>
    <row r="16" s="35" customFormat="1" ht="12.75"/>
    <row r="17" s="35" customFormat="1" ht="12.75"/>
    <row r="18" spans="1:8" s="35" customFormat="1" ht="15.75">
      <c r="A18" s="108" t="s">
        <v>79</v>
      </c>
      <c r="B18" s="108"/>
      <c r="C18" s="108"/>
      <c r="D18" s="70"/>
      <c r="E18" s="85" t="s">
        <v>80</v>
      </c>
      <c r="F18" s="85"/>
      <c r="G18" s="85"/>
      <c r="H18" s="85"/>
    </row>
    <row r="19" s="35" customFormat="1" ht="12.75"/>
    <row r="20" s="35" customFormat="1" ht="12.75"/>
    <row r="21" s="35" customFormat="1" ht="12.75"/>
    <row r="22" s="35" customFormat="1" ht="12.75"/>
    <row r="23" s="35" customFormat="1" ht="12.75"/>
    <row r="24" s="35" customFormat="1" ht="12.75"/>
    <row r="25" s="35" customFormat="1" ht="12.75"/>
    <row r="26" s="35" customFormat="1" ht="12.75"/>
    <row r="27" s="35" customFormat="1" ht="12.75"/>
    <row r="28" s="35" customFormat="1" ht="12.75"/>
    <row r="29" s="35" customFormat="1" ht="12.75"/>
    <row r="30" s="35" customFormat="1" ht="12.75"/>
    <row r="31" s="35" customFormat="1" ht="12.75"/>
    <row r="32" s="35" customFormat="1" ht="12.75"/>
    <row r="33" s="35" customFormat="1" ht="12.75"/>
    <row r="34" s="35" customFormat="1" ht="12.75"/>
    <row r="35" s="35" customFormat="1" ht="12.75"/>
    <row r="36" s="35" customFormat="1" ht="12.75"/>
    <row r="37" s="35" customFormat="1" ht="12.75"/>
    <row r="38" s="35" customFormat="1" ht="12.75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  <row r="86" s="35" customFormat="1" ht="12.75"/>
    <row r="87" s="35" customFormat="1" ht="12.75"/>
    <row r="88" s="35" customFormat="1" ht="12.75"/>
    <row r="89" s="35" customFormat="1" ht="12.75"/>
    <row r="90" s="35" customFormat="1" ht="12.75"/>
    <row r="91" s="35" customFormat="1" ht="12.75"/>
    <row r="92" s="35" customFormat="1" ht="12.75"/>
    <row r="93" s="35" customFormat="1" ht="12.75"/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="35" customFormat="1" ht="12.75"/>
    <row r="159" s="35" customFormat="1" ht="12.75"/>
    <row r="160" s="35" customFormat="1" ht="12.75"/>
    <row r="161" s="35" customFormat="1" ht="12.75"/>
    <row r="162" s="35" customFormat="1" ht="12.75"/>
    <row r="163" s="35" customFormat="1" ht="12.75"/>
    <row r="164" s="35" customFormat="1" ht="12.75"/>
    <row r="165" s="35" customFormat="1" ht="12.75"/>
    <row r="166" s="35" customFormat="1" ht="12.75"/>
    <row r="167" s="35" customFormat="1" ht="12.75"/>
    <row r="168" s="35" customFormat="1" ht="12.75"/>
    <row r="169" s="35" customFormat="1" ht="12.75"/>
    <row r="170" s="35" customFormat="1" ht="12.75"/>
    <row r="171" s="35" customFormat="1" ht="12.75"/>
    <row r="172" s="35" customFormat="1" ht="12.75"/>
    <row r="173" s="35" customFormat="1" ht="12.75"/>
    <row r="174" s="35" customFormat="1" ht="12.75"/>
    <row r="175" s="35" customFormat="1" ht="12.75"/>
    <row r="176" s="35" customFormat="1" ht="12.75"/>
    <row r="177" s="35" customFormat="1" ht="12.75"/>
    <row r="178" s="35" customFormat="1" ht="12.75"/>
    <row r="179" s="35" customFormat="1" ht="12.75"/>
    <row r="180" s="35" customFormat="1" ht="12.75"/>
    <row r="181" s="35" customFormat="1" ht="12.75"/>
    <row r="182" s="35" customFormat="1" ht="12.75"/>
    <row r="183" s="35" customFormat="1" ht="12.75"/>
    <row r="184" s="35" customFormat="1" ht="12.75"/>
    <row r="185" s="35" customFormat="1" ht="12.75"/>
    <row r="186" s="35" customFormat="1" ht="12.75"/>
    <row r="187" s="35" customFormat="1" ht="12.75"/>
    <row r="188" s="35" customFormat="1" ht="12.75"/>
    <row r="189" s="35" customFormat="1" ht="12.75"/>
    <row r="190" s="35" customFormat="1" ht="12.75"/>
    <row r="191" s="35" customFormat="1" ht="12.75"/>
    <row r="192" s="35" customFormat="1" ht="12.75"/>
    <row r="193" s="35" customFormat="1" ht="12.75"/>
    <row r="194" s="35" customFormat="1" ht="12.75"/>
    <row r="195" s="35" customFormat="1" ht="12.75"/>
    <row r="196" s="35" customFormat="1" ht="12.75"/>
    <row r="197" s="35" customFormat="1" ht="12.75"/>
    <row r="198" s="35" customFormat="1" ht="12.75"/>
    <row r="199" s="35" customFormat="1" ht="12.75"/>
    <row r="200" s="35" customFormat="1" ht="12.75"/>
    <row r="201" s="35" customFormat="1" ht="12.75"/>
    <row r="202" s="35" customFormat="1" ht="12.75"/>
    <row r="203" s="35" customFormat="1" ht="12.75"/>
    <row r="204" s="35" customFormat="1" ht="12.75"/>
    <row r="205" s="35" customFormat="1" ht="12.75"/>
    <row r="206" s="35" customFormat="1" ht="12.75"/>
    <row r="207" s="35" customFormat="1" ht="12.75"/>
    <row r="208" s="35" customFormat="1" ht="12.75"/>
    <row r="209" s="35" customFormat="1" ht="12.75"/>
    <row r="210" s="35" customFormat="1" ht="12.75"/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  <row r="303" s="35" customFormat="1" ht="12.75"/>
    <row r="304" s="35" customFormat="1" ht="12.75"/>
    <row r="305" s="35" customFormat="1" ht="12.75"/>
    <row r="306" s="35" customFormat="1" ht="12.75"/>
    <row r="307" s="35" customFormat="1" ht="12.75"/>
    <row r="308" s="35" customFormat="1" ht="12.75"/>
    <row r="309" s="35" customFormat="1" ht="12.75"/>
    <row r="310" s="35" customFormat="1" ht="12.75"/>
    <row r="311" s="35" customFormat="1" ht="12.75"/>
    <row r="312" s="35" customFormat="1" ht="12.75"/>
    <row r="313" s="35" customFormat="1" ht="12.75"/>
    <row r="314" s="35" customFormat="1" ht="12.75"/>
    <row r="315" s="35" customFormat="1" ht="12.75"/>
    <row r="316" s="35" customFormat="1" ht="12.75"/>
    <row r="317" s="35" customFormat="1" ht="12.75"/>
    <row r="318" s="35" customFormat="1" ht="12.75"/>
    <row r="319" s="35" customFormat="1" ht="12.75"/>
    <row r="320" s="35" customFormat="1" ht="12.75"/>
    <row r="321" s="35" customFormat="1" ht="12.75"/>
    <row r="322" s="35" customFormat="1" ht="12.75"/>
    <row r="323" s="35" customFormat="1" ht="12.75"/>
    <row r="324" s="35" customFormat="1" ht="12.75"/>
    <row r="325" s="35" customFormat="1" ht="12.75"/>
    <row r="326" s="35" customFormat="1" ht="12.75"/>
    <row r="327" s="35" customFormat="1" ht="12.75"/>
    <row r="328" s="35" customFormat="1" ht="12.75"/>
    <row r="329" s="35" customFormat="1" ht="12.75"/>
    <row r="330" s="35" customFormat="1" ht="12.75"/>
    <row r="331" s="35" customFormat="1" ht="12.75"/>
    <row r="332" s="35" customFormat="1" ht="12.75"/>
    <row r="333" s="35" customFormat="1" ht="12.75"/>
    <row r="334" s="35" customFormat="1" ht="12.75"/>
    <row r="335" s="35" customFormat="1" ht="12.75"/>
    <row r="336" s="35" customFormat="1" ht="12.75"/>
    <row r="337" s="35" customFormat="1" ht="12.75"/>
    <row r="338" s="35" customFormat="1" ht="12.75"/>
    <row r="339" s="35" customFormat="1" ht="12.75"/>
    <row r="340" s="35" customFormat="1" ht="12.75"/>
    <row r="341" s="35" customFormat="1" ht="12.75"/>
    <row r="342" s="35" customFormat="1" ht="12.75"/>
    <row r="343" s="35" customFormat="1" ht="12.75"/>
    <row r="344" s="35" customFormat="1" ht="12.75"/>
    <row r="345" s="35" customFormat="1" ht="12.75"/>
    <row r="346" s="35" customFormat="1" ht="12.75"/>
    <row r="347" s="35" customFormat="1" ht="12.75"/>
    <row r="348" s="35" customFormat="1" ht="12.75"/>
    <row r="349" s="35" customFormat="1" ht="12.75"/>
    <row r="350" s="35" customFormat="1" ht="12.75"/>
    <row r="351" s="35" customFormat="1" ht="12.75"/>
    <row r="352" s="35" customFormat="1" ht="12.75"/>
    <row r="353" s="35" customFormat="1" ht="12.75"/>
    <row r="354" s="35" customFormat="1" ht="12.75"/>
    <row r="355" s="35" customFormat="1" ht="12.75"/>
    <row r="356" s="35" customFormat="1" ht="12.75"/>
    <row r="357" s="35" customFormat="1" ht="12.75"/>
    <row r="358" s="35" customFormat="1" ht="12.75"/>
    <row r="359" s="35" customFormat="1" ht="12.75"/>
    <row r="360" s="35" customFormat="1" ht="12.75"/>
    <row r="361" s="35" customFormat="1" ht="12.75"/>
    <row r="362" s="35" customFormat="1" ht="12.75"/>
    <row r="363" s="35" customFormat="1" ht="12.75"/>
    <row r="364" s="35" customFormat="1" ht="12.75"/>
    <row r="365" s="35" customFormat="1" ht="12.75"/>
    <row r="366" s="35" customFormat="1" ht="12.75"/>
    <row r="367" s="35" customFormat="1" ht="12.75"/>
    <row r="368" s="35" customFormat="1" ht="12.75"/>
    <row r="369" s="35" customFormat="1" ht="12.75"/>
    <row r="370" s="35" customFormat="1" ht="12.75"/>
    <row r="371" s="35" customFormat="1" ht="12.75"/>
    <row r="372" s="35" customFormat="1" ht="12.75"/>
    <row r="373" s="35" customFormat="1" ht="12.75"/>
    <row r="374" s="35" customFormat="1" ht="12.75"/>
    <row r="375" s="35" customFormat="1" ht="12.75"/>
    <row r="376" s="35" customFormat="1" ht="12.75"/>
    <row r="377" s="35" customFormat="1" ht="12.75"/>
    <row r="378" s="35" customFormat="1" ht="12.75"/>
    <row r="379" s="35" customFormat="1" ht="12.75"/>
    <row r="380" s="35" customFormat="1" ht="12.75"/>
    <row r="381" s="35" customFormat="1" ht="12.75"/>
    <row r="382" s="35" customFormat="1" ht="12.75"/>
    <row r="383" s="35" customFormat="1" ht="12.75"/>
    <row r="384" s="35" customFormat="1" ht="12.75"/>
    <row r="385" s="35" customFormat="1" ht="12.75"/>
    <row r="386" s="35" customFormat="1" ht="12.75"/>
    <row r="387" s="35" customFormat="1" ht="12.75"/>
    <row r="388" s="35" customFormat="1" ht="12.75"/>
    <row r="389" s="35" customFormat="1" ht="12.75"/>
    <row r="390" s="35" customFormat="1" ht="12.75"/>
    <row r="391" s="35" customFormat="1" ht="12.75"/>
    <row r="392" s="35" customFormat="1" ht="12.75"/>
    <row r="393" s="35" customFormat="1" ht="12.75"/>
    <row r="394" s="35" customFormat="1" ht="12.75"/>
    <row r="395" s="35" customFormat="1" ht="12.75"/>
    <row r="396" s="35" customFormat="1" ht="12.75"/>
    <row r="397" s="35" customFormat="1" ht="12.75"/>
    <row r="398" s="35" customFormat="1" ht="12.75"/>
    <row r="399" s="35" customFormat="1" ht="12.75"/>
    <row r="400" s="35" customFormat="1" ht="12.75"/>
    <row r="401" s="35" customFormat="1" ht="12.75"/>
    <row r="402" s="35" customFormat="1" ht="12.75"/>
    <row r="403" s="35" customFormat="1" ht="12.75"/>
    <row r="404" s="35" customFormat="1" ht="12.75"/>
    <row r="405" s="35" customFormat="1" ht="12.75"/>
    <row r="406" s="35" customFormat="1" ht="12.75"/>
    <row r="407" s="35" customFormat="1" ht="12.75"/>
    <row r="408" s="35" customFormat="1" ht="12.75"/>
    <row r="409" s="35" customFormat="1" ht="12.75"/>
    <row r="410" s="35" customFormat="1" ht="12.75"/>
    <row r="411" s="35" customFormat="1" ht="12.75"/>
    <row r="412" s="35" customFormat="1" ht="12.75"/>
    <row r="413" s="35" customFormat="1" ht="12.75"/>
    <row r="414" s="35" customFormat="1" ht="12.75"/>
    <row r="415" s="35" customFormat="1" ht="12.75"/>
    <row r="416" s="35" customFormat="1" ht="12.75"/>
    <row r="417" s="35" customFormat="1" ht="12.75"/>
    <row r="418" s="35" customFormat="1" ht="12.75"/>
    <row r="419" s="35" customFormat="1" ht="12.75"/>
    <row r="420" s="35" customFormat="1" ht="12.75"/>
    <row r="421" s="35" customFormat="1" ht="12.75"/>
    <row r="422" s="35" customFormat="1" ht="12.75"/>
    <row r="423" s="35" customFormat="1" ht="12.75"/>
    <row r="424" s="35" customFormat="1" ht="12.75"/>
    <row r="425" s="35" customFormat="1" ht="12.75"/>
    <row r="426" s="35" customFormat="1" ht="12.75"/>
    <row r="427" s="35" customFormat="1" ht="12.75"/>
    <row r="428" s="35" customFormat="1" ht="12.75"/>
    <row r="429" s="35" customFormat="1" ht="12.75"/>
    <row r="430" s="35" customFormat="1" ht="12.75"/>
    <row r="431" s="35" customFormat="1" ht="12.75"/>
    <row r="432" s="35" customFormat="1" ht="12.75"/>
    <row r="433" s="35" customFormat="1" ht="12.75"/>
    <row r="434" s="35" customFormat="1" ht="12.75"/>
    <row r="435" s="35" customFormat="1" ht="12.75"/>
    <row r="436" s="35" customFormat="1" ht="12.75"/>
    <row r="437" s="35" customFormat="1" ht="12.75"/>
    <row r="438" s="35" customFormat="1" ht="12.75"/>
    <row r="439" s="35" customFormat="1" ht="12.75"/>
    <row r="440" s="35" customFormat="1" ht="12.75"/>
    <row r="441" s="35" customFormat="1" ht="12.75"/>
    <row r="442" s="35" customFormat="1" ht="12.75"/>
    <row r="443" s="35" customFormat="1" ht="12.75"/>
    <row r="444" s="35" customFormat="1" ht="12.75"/>
    <row r="445" s="35" customFormat="1" ht="12.75"/>
    <row r="446" s="35" customFormat="1" ht="12.75"/>
    <row r="447" s="35" customFormat="1" ht="12.75"/>
    <row r="448" s="35" customFormat="1" ht="12.75"/>
    <row r="449" s="35" customFormat="1" ht="12.75"/>
    <row r="450" s="35" customFormat="1" ht="12.75"/>
    <row r="451" s="35" customFormat="1" ht="12.75"/>
    <row r="452" s="35" customFormat="1" ht="12.75"/>
    <row r="453" s="35" customFormat="1" ht="12.75"/>
    <row r="454" s="35" customFormat="1" ht="12.75"/>
    <row r="455" s="35" customFormat="1" ht="12.75"/>
    <row r="456" s="35" customFormat="1" ht="12.75"/>
    <row r="457" s="35" customFormat="1" ht="12.75"/>
    <row r="458" s="35" customFormat="1" ht="12.75"/>
    <row r="459" s="35" customFormat="1" ht="12.75"/>
    <row r="460" s="35" customFormat="1" ht="12.75"/>
    <row r="461" s="35" customFormat="1" ht="12.75"/>
    <row r="462" s="35" customFormat="1" ht="12.75"/>
    <row r="463" s="35" customFormat="1" ht="12.75"/>
    <row r="464" s="35" customFormat="1" ht="12.75"/>
    <row r="465" s="35" customFormat="1" ht="12.75"/>
    <row r="466" s="35" customFormat="1" ht="12.75"/>
    <row r="467" s="35" customFormat="1" ht="12.75"/>
    <row r="468" s="35" customFormat="1" ht="12.75"/>
    <row r="469" s="35" customFormat="1" ht="12.75"/>
    <row r="470" s="35" customFormat="1" ht="12.75"/>
    <row r="471" s="35" customFormat="1" ht="12.75"/>
    <row r="472" s="35" customFormat="1" ht="12.75"/>
    <row r="473" s="35" customFormat="1" ht="12.75"/>
    <row r="474" s="35" customFormat="1" ht="12.75"/>
    <row r="475" s="35" customFormat="1" ht="12.75"/>
    <row r="476" s="35" customFormat="1" ht="12.75"/>
    <row r="477" s="35" customFormat="1" ht="12.75"/>
    <row r="478" s="35" customFormat="1" ht="12.75"/>
    <row r="479" s="35" customFormat="1" ht="12.75"/>
    <row r="480" s="35" customFormat="1" ht="12.75"/>
    <row r="481" s="35" customFormat="1" ht="12.75"/>
    <row r="482" s="35" customFormat="1" ht="12.75"/>
    <row r="483" s="35" customFormat="1" ht="12.75"/>
    <row r="484" s="35" customFormat="1" ht="12.75"/>
    <row r="485" s="35" customFormat="1" ht="12.75"/>
    <row r="486" s="35" customFormat="1" ht="12.75"/>
    <row r="487" s="35" customFormat="1" ht="12.75"/>
    <row r="488" s="35" customFormat="1" ht="12.75"/>
    <row r="489" s="35" customFormat="1" ht="12.75"/>
    <row r="490" s="35" customFormat="1" ht="12.75"/>
    <row r="491" s="35" customFormat="1" ht="12.75"/>
    <row r="492" s="35" customFormat="1" ht="12.75"/>
    <row r="493" s="35" customFormat="1" ht="12.75"/>
    <row r="494" s="35" customFormat="1" ht="12.75"/>
    <row r="495" s="35" customFormat="1" ht="12.75"/>
    <row r="496" s="35" customFormat="1" ht="12.75"/>
    <row r="497" s="35" customFormat="1" ht="12.75"/>
    <row r="498" s="35" customFormat="1" ht="12.75"/>
    <row r="499" s="35" customFormat="1" ht="12.75"/>
    <row r="500" s="35" customFormat="1" ht="12.75"/>
    <row r="501" s="35" customFormat="1" ht="12.75"/>
    <row r="502" s="35" customFormat="1" ht="12.75"/>
    <row r="503" s="35" customFormat="1" ht="12.75"/>
    <row r="504" s="35" customFormat="1" ht="12.75"/>
    <row r="505" s="35" customFormat="1" ht="12.75"/>
    <row r="506" s="35" customFormat="1" ht="12.75"/>
    <row r="507" s="35" customFormat="1" ht="12.75"/>
    <row r="508" s="35" customFormat="1" ht="12.75"/>
    <row r="509" s="35" customFormat="1" ht="12.75"/>
    <row r="510" s="35" customFormat="1" ht="12.75"/>
    <row r="511" s="35" customFormat="1" ht="12.75"/>
    <row r="512" s="35" customFormat="1" ht="12.75"/>
    <row r="513" s="35" customFormat="1" ht="12.75"/>
    <row r="514" s="35" customFormat="1" ht="12.75"/>
    <row r="515" s="35" customFormat="1" ht="12.75"/>
    <row r="516" s="35" customFormat="1" ht="12.75"/>
    <row r="517" s="35" customFormat="1" ht="12.75"/>
    <row r="518" s="35" customFormat="1" ht="12.75"/>
    <row r="519" s="35" customFormat="1" ht="12.75"/>
    <row r="520" s="35" customFormat="1" ht="12.75"/>
    <row r="521" s="35" customFormat="1" ht="12.75"/>
    <row r="522" s="35" customFormat="1" ht="12.75"/>
    <row r="523" s="35" customFormat="1" ht="12.75"/>
    <row r="524" s="35" customFormat="1" ht="12.75"/>
    <row r="525" s="35" customFormat="1" ht="12.75"/>
    <row r="526" s="35" customFormat="1" ht="12.75"/>
    <row r="527" s="35" customFormat="1" ht="12.75"/>
    <row r="528" s="35" customFormat="1" ht="12.75"/>
    <row r="529" s="35" customFormat="1" ht="12.75"/>
    <row r="530" s="35" customFormat="1" ht="12.75"/>
    <row r="531" s="35" customFormat="1" ht="12.75"/>
    <row r="532" s="35" customFormat="1" ht="12.75"/>
    <row r="533" s="35" customFormat="1" ht="12.75"/>
    <row r="534" s="35" customFormat="1" ht="12.75"/>
    <row r="535" s="35" customFormat="1" ht="12.75"/>
    <row r="536" s="35" customFormat="1" ht="12.75"/>
    <row r="537" s="35" customFormat="1" ht="12.75"/>
    <row r="538" s="35" customFormat="1" ht="12.75"/>
    <row r="539" s="35" customFormat="1" ht="12.75"/>
    <row r="540" s="35" customFormat="1" ht="12.75"/>
    <row r="541" s="35" customFormat="1" ht="12.75"/>
    <row r="542" s="35" customFormat="1" ht="12.75"/>
    <row r="543" s="35" customFormat="1" ht="12.75"/>
    <row r="544" s="35" customFormat="1" ht="12.75"/>
    <row r="545" s="35" customFormat="1" ht="12.75"/>
    <row r="546" s="35" customFormat="1" ht="12.75"/>
    <row r="547" s="35" customFormat="1" ht="12.75"/>
    <row r="548" s="35" customFormat="1" ht="12.75"/>
    <row r="549" s="35" customFormat="1" ht="12.75"/>
    <row r="550" s="35" customFormat="1" ht="12.75"/>
    <row r="551" s="35" customFormat="1" ht="12.75"/>
    <row r="552" s="35" customFormat="1" ht="12.75"/>
    <row r="553" s="35" customFormat="1" ht="12.75"/>
    <row r="554" s="35" customFormat="1" ht="12.75"/>
    <row r="555" s="35" customFormat="1" ht="12.75"/>
    <row r="556" s="35" customFormat="1" ht="12.75"/>
    <row r="557" s="35" customFormat="1" ht="12.75"/>
    <row r="558" s="35" customFormat="1" ht="12.75"/>
    <row r="559" s="35" customFormat="1" ht="12.75"/>
    <row r="560" s="35" customFormat="1" ht="12.75"/>
    <row r="561" s="35" customFormat="1" ht="12.75"/>
    <row r="562" s="35" customFormat="1" ht="12.75"/>
    <row r="563" s="35" customFormat="1" ht="12.75"/>
    <row r="564" s="35" customFormat="1" ht="12.75"/>
    <row r="565" s="35" customFormat="1" ht="12.75"/>
    <row r="566" s="35" customFormat="1" ht="12.75"/>
    <row r="567" s="35" customFormat="1" ht="12.75"/>
    <row r="568" s="35" customFormat="1" ht="12.75"/>
    <row r="569" s="35" customFormat="1" ht="12.75"/>
    <row r="570" s="35" customFormat="1" ht="12.75"/>
    <row r="571" s="35" customFormat="1" ht="12.75"/>
    <row r="572" s="35" customFormat="1" ht="12.75"/>
    <row r="573" s="35" customFormat="1" ht="12.75"/>
    <row r="574" s="35" customFormat="1" ht="12.75"/>
    <row r="575" s="35" customFormat="1" ht="12.75"/>
    <row r="576" s="35" customFormat="1" ht="12.75"/>
    <row r="577" s="35" customFormat="1" ht="12.75"/>
    <row r="578" s="35" customFormat="1" ht="12.75"/>
    <row r="579" s="35" customFormat="1" ht="12.75"/>
    <row r="580" s="35" customFormat="1" ht="12.75"/>
    <row r="581" s="35" customFormat="1" ht="12.75"/>
    <row r="582" s="35" customFormat="1" ht="12.75"/>
    <row r="583" s="35" customFormat="1" ht="12.75"/>
    <row r="584" s="35" customFormat="1" ht="12.75"/>
    <row r="585" s="35" customFormat="1" ht="12.75"/>
    <row r="586" s="35" customFormat="1" ht="12.75"/>
    <row r="587" s="35" customFormat="1" ht="12.75"/>
    <row r="588" s="35" customFormat="1" ht="12.75"/>
    <row r="589" s="35" customFormat="1" ht="12.75"/>
    <row r="590" s="35" customFormat="1" ht="12.75"/>
    <row r="591" s="35" customFormat="1" ht="12.75"/>
    <row r="592" s="35" customFormat="1" ht="12.75"/>
    <row r="593" s="35" customFormat="1" ht="12.75"/>
    <row r="594" s="35" customFormat="1" ht="12.75"/>
    <row r="595" s="35" customFormat="1" ht="12.75"/>
    <row r="596" s="35" customFormat="1" ht="12.75"/>
    <row r="597" s="35" customFormat="1" ht="12.75"/>
    <row r="598" s="35" customFormat="1" ht="12.75"/>
    <row r="599" s="35" customFormat="1" ht="12.75"/>
    <row r="600" s="35" customFormat="1" ht="12.75"/>
    <row r="601" s="35" customFormat="1" ht="12.75"/>
    <row r="602" s="35" customFormat="1" ht="12.75"/>
    <row r="603" s="35" customFormat="1" ht="12.75"/>
    <row r="604" s="35" customFormat="1" ht="12.75"/>
    <row r="605" s="35" customFormat="1" ht="12.75"/>
    <row r="606" s="35" customFormat="1" ht="12.75"/>
    <row r="607" s="35" customFormat="1" ht="12.75"/>
    <row r="608" s="35" customFormat="1" ht="12.75"/>
    <row r="609" s="35" customFormat="1" ht="12.75"/>
    <row r="610" s="35" customFormat="1" ht="12.75"/>
    <row r="611" s="35" customFormat="1" ht="12.75"/>
    <row r="612" s="35" customFormat="1" ht="12.75"/>
    <row r="613" s="35" customFormat="1" ht="12.75"/>
    <row r="614" s="35" customFormat="1" ht="12.75"/>
    <row r="615" s="35" customFormat="1" ht="12.75"/>
    <row r="616" s="35" customFormat="1" ht="12.75"/>
    <row r="617" s="35" customFormat="1" ht="12.75"/>
    <row r="618" s="35" customFormat="1" ht="12.75"/>
    <row r="619" s="35" customFormat="1" ht="12.75"/>
    <row r="620" s="35" customFormat="1" ht="12.75"/>
    <row r="621" s="35" customFormat="1" ht="12.75"/>
    <row r="622" s="35" customFormat="1" ht="12.75"/>
    <row r="623" s="35" customFormat="1" ht="12.75"/>
    <row r="624" s="35" customFormat="1" ht="12.75"/>
    <row r="625" s="35" customFormat="1" ht="12.75"/>
    <row r="626" s="35" customFormat="1" ht="12.75"/>
    <row r="627" s="35" customFormat="1" ht="12.75"/>
    <row r="628" s="35" customFormat="1" ht="12.75"/>
    <row r="629" s="35" customFormat="1" ht="12.75"/>
    <row r="630" s="35" customFormat="1" ht="12.75"/>
    <row r="631" s="35" customFormat="1" ht="12.75"/>
    <row r="632" s="35" customFormat="1" ht="12.75"/>
    <row r="633" s="35" customFormat="1" ht="12.75"/>
    <row r="634" s="35" customFormat="1" ht="12.75"/>
    <row r="635" s="35" customFormat="1" ht="12.75"/>
    <row r="636" s="35" customFormat="1" ht="12.75"/>
    <row r="637" s="35" customFormat="1" ht="12.75"/>
    <row r="638" s="35" customFormat="1" ht="12.75"/>
    <row r="639" s="35" customFormat="1" ht="12.75"/>
    <row r="640" s="35" customFormat="1" ht="12.75"/>
    <row r="641" s="35" customFormat="1" ht="12.75"/>
    <row r="642" s="35" customFormat="1" ht="12.75"/>
    <row r="643" s="35" customFormat="1" ht="12.75"/>
    <row r="644" s="35" customFormat="1" ht="12.75"/>
    <row r="645" s="35" customFormat="1" ht="12.75"/>
    <row r="646" s="35" customFormat="1" ht="12.75"/>
    <row r="647" s="35" customFormat="1" ht="12.75"/>
    <row r="648" s="35" customFormat="1" ht="12.75"/>
    <row r="649" s="35" customFormat="1" ht="12.75"/>
    <row r="650" s="35" customFormat="1" ht="12.75"/>
    <row r="651" s="35" customFormat="1" ht="12.75"/>
    <row r="652" s="35" customFormat="1" ht="12.75"/>
    <row r="653" s="35" customFormat="1" ht="12.75"/>
    <row r="654" s="35" customFormat="1" ht="12.75"/>
    <row r="655" s="35" customFormat="1" ht="12.75"/>
    <row r="656" s="35" customFormat="1" ht="12.75"/>
    <row r="657" s="35" customFormat="1" ht="12.75"/>
    <row r="658" s="35" customFormat="1" ht="12.75"/>
    <row r="659" s="35" customFormat="1" ht="12.75"/>
    <row r="660" s="35" customFormat="1" ht="12.75"/>
    <row r="661" s="35" customFormat="1" ht="12.75"/>
    <row r="662" s="35" customFormat="1" ht="12.75"/>
    <row r="663" s="35" customFormat="1" ht="12.75"/>
    <row r="664" s="35" customFormat="1" ht="12.75"/>
    <row r="665" s="35" customFormat="1" ht="12.75"/>
    <row r="666" s="35" customFormat="1" ht="12.75"/>
    <row r="667" s="35" customFormat="1" ht="12.75"/>
    <row r="668" s="35" customFormat="1" ht="12.75"/>
    <row r="669" s="35" customFormat="1" ht="12.75"/>
    <row r="670" s="35" customFormat="1" ht="12.75"/>
    <row r="671" s="35" customFormat="1" ht="12.75"/>
    <row r="672" s="35" customFormat="1" ht="12.75"/>
    <row r="673" s="35" customFormat="1" ht="12.75"/>
    <row r="674" s="35" customFormat="1" ht="12.75"/>
    <row r="675" s="35" customFormat="1" ht="12.75"/>
    <row r="676" s="35" customFormat="1" ht="12.75"/>
    <row r="677" s="35" customFormat="1" ht="12.75"/>
    <row r="678" s="35" customFormat="1" ht="12.75"/>
    <row r="679" s="35" customFormat="1" ht="12.75"/>
    <row r="680" s="35" customFormat="1" ht="12.75"/>
    <row r="681" s="35" customFormat="1" ht="12.75"/>
    <row r="682" s="35" customFormat="1" ht="12.75"/>
    <row r="683" s="35" customFormat="1" ht="12.75"/>
    <row r="684" s="35" customFormat="1" ht="12.75"/>
    <row r="685" s="35" customFormat="1" ht="12.75"/>
    <row r="686" s="35" customFormat="1" ht="12.75"/>
    <row r="687" s="35" customFormat="1" ht="12.75"/>
    <row r="688" s="35" customFormat="1" ht="12.75"/>
    <row r="689" s="35" customFormat="1" ht="12.75"/>
    <row r="690" s="35" customFormat="1" ht="12.75"/>
    <row r="691" s="35" customFormat="1" ht="12.75"/>
    <row r="692" s="35" customFormat="1" ht="12.75"/>
    <row r="693" s="35" customFormat="1" ht="12.75"/>
    <row r="694" s="35" customFormat="1" ht="12.75"/>
    <row r="695" s="35" customFormat="1" ht="12.75"/>
    <row r="696" s="35" customFormat="1" ht="12.75"/>
    <row r="697" s="35" customFormat="1" ht="12.75"/>
    <row r="698" s="35" customFormat="1" ht="12.75"/>
    <row r="699" s="35" customFormat="1" ht="12.75"/>
    <row r="700" s="35" customFormat="1" ht="12.75"/>
    <row r="701" s="35" customFormat="1" ht="12.75"/>
    <row r="702" s="35" customFormat="1" ht="12.75"/>
    <row r="703" s="35" customFormat="1" ht="12.75"/>
    <row r="704" s="35" customFormat="1" ht="12.75"/>
    <row r="705" s="35" customFormat="1" ht="12.75"/>
    <row r="706" s="35" customFormat="1" ht="12.75"/>
    <row r="707" s="35" customFormat="1" ht="12.75"/>
    <row r="708" s="35" customFormat="1" ht="12.75"/>
    <row r="709" s="35" customFormat="1" ht="12.75"/>
    <row r="710" s="35" customFormat="1" ht="12.75"/>
    <row r="711" s="35" customFormat="1" ht="12.75"/>
    <row r="712" s="35" customFormat="1" ht="12.75"/>
    <row r="713" s="35" customFormat="1" ht="12.75"/>
    <row r="714" s="35" customFormat="1" ht="12.75"/>
    <row r="715" s="35" customFormat="1" ht="12.75"/>
    <row r="716" s="35" customFormat="1" ht="12.75"/>
    <row r="717" s="35" customFormat="1" ht="12.75"/>
    <row r="718" s="35" customFormat="1" ht="12.75"/>
    <row r="719" s="35" customFormat="1" ht="12.75"/>
    <row r="720" s="35" customFormat="1" ht="12.75"/>
    <row r="721" s="35" customFormat="1" ht="12.75"/>
    <row r="722" s="35" customFormat="1" ht="12.75"/>
    <row r="723" s="35" customFormat="1" ht="12.75"/>
    <row r="724" s="35" customFormat="1" ht="12.75"/>
    <row r="725" s="35" customFormat="1" ht="12.75"/>
    <row r="726" s="35" customFormat="1" ht="12.75"/>
    <row r="727" s="35" customFormat="1" ht="12.75"/>
    <row r="728" s="35" customFormat="1" ht="12.75"/>
    <row r="729" s="35" customFormat="1" ht="12.75"/>
    <row r="730" s="35" customFormat="1" ht="12.75"/>
    <row r="731" s="35" customFormat="1" ht="12.75"/>
  </sheetData>
  <sheetProtection/>
  <mergeCells count="13">
    <mergeCell ref="C7:E7"/>
    <mergeCell ref="F7:H7"/>
    <mergeCell ref="B12:H12"/>
    <mergeCell ref="A18:C18"/>
    <mergeCell ref="E18:H18"/>
    <mergeCell ref="E1:H1"/>
    <mergeCell ref="C6:H6"/>
    <mergeCell ref="A9:H9"/>
    <mergeCell ref="B10:H10"/>
    <mergeCell ref="A3:H3"/>
    <mergeCell ref="B14:H14"/>
    <mergeCell ref="A6:A8"/>
    <mergeCell ref="B6:B8"/>
  </mergeCells>
  <printOptions/>
  <pageMargins left="0.5208333333333334" right="0.1666666666666666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G20"/>
  <sheetViews>
    <sheetView tabSelected="1" view="pageLayout" workbookViewId="0" topLeftCell="A5">
      <selection activeCell="G14" sqref="G14"/>
    </sheetView>
  </sheetViews>
  <sheetFormatPr defaultColWidth="9.00390625" defaultRowHeight="12.75"/>
  <cols>
    <col min="1" max="1" width="4.875" style="2" customWidth="1"/>
    <col min="2" max="2" width="21.00390625" style="1" customWidth="1"/>
    <col min="3" max="3" width="9.375" style="1" customWidth="1"/>
    <col min="4" max="4" width="15.00390625" style="1" customWidth="1"/>
    <col min="5" max="5" width="12.125" style="1" customWidth="1"/>
    <col min="6" max="6" width="11.25390625" style="1" customWidth="1"/>
    <col min="7" max="7" width="12.25390625" style="1" customWidth="1"/>
    <col min="8" max="16384" width="9.125" style="1" customWidth="1"/>
  </cols>
  <sheetData>
    <row r="1" spans="5:7" ht="78" customHeight="1">
      <c r="E1" s="86" t="s">
        <v>72</v>
      </c>
      <c r="F1" s="86"/>
      <c r="G1" s="86"/>
    </row>
    <row r="2" spans="1:7" ht="12.75">
      <c r="A2" s="132" t="s">
        <v>60</v>
      </c>
      <c r="B2" s="132"/>
      <c r="C2" s="132"/>
      <c r="D2" s="132"/>
      <c r="E2" s="132"/>
      <c r="F2" s="132"/>
      <c r="G2" s="132"/>
    </row>
    <row r="3" spans="1:7" ht="25.5" customHeight="1">
      <c r="A3" s="133" t="s">
        <v>73</v>
      </c>
      <c r="B3" s="133"/>
      <c r="C3" s="133"/>
      <c r="D3" s="133"/>
      <c r="E3" s="133"/>
      <c r="F3" s="133"/>
      <c r="G3" s="133"/>
    </row>
    <row r="4" spans="1:7" ht="12.75">
      <c r="A4" s="12"/>
      <c r="B4" s="12"/>
      <c r="C4" s="12"/>
      <c r="D4" s="12"/>
      <c r="E4" s="12"/>
      <c r="F4" s="12"/>
      <c r="G4" s="12"/>
    </row>
    <row r="5" spans="1:7" ht="12.75">
      <c r="A5" s="13"/>
      <c r="B5" s="10"/>
      <c r="C5" s="10"/>
      <c r="D5" s="10"/>
      <c r="E5" s="10"/>
      <c r="F5" s="10"/>
      <c r="G5" s="10"/>
    </row>
    <row r="6" spans="1:7" s="11" customFormat="1" ht="63.75">
      <c r="A6" s="14" t="s">
        <v>5</v>
      </c>
      <c r="B6" s="15" t="s">
        <v>61</v>
      </c>
      <c r="C6" s="16" t="s">
        <v>8</v>
      </c>
      <c r="D6" s="17" t="s">
        <v>6</v>
      </c>
      <c r="E6" s="17" t="s">
        <v>12</v>
      </c>
      <c r="F6" s="17" t="s">
        <v>0</v>
      </c>
      <c r="G6" s="17" t="s">
        <v>7</v>
      </c>
    </row>
    <row r="7" spans="1:7" ht="12.75">
      <c r="A7" s="18"/>
      <c r="B7" s="130" t="s">
        <v>9</v>
      </c>
      <c r="C7" s="130"/>
      <c r="D7" s="130"/>
      <c r="E7" s="130"/>
      <c r="F7" s="130"/>
      <c r="G7" s="130"/>
    </row>
    <row r="8" spans="1:7" ht="25.5">
      <c r="A8" s="18"/>
      <c r="B8" s="5" t="s">
        <v>62</v>
      </c>
      <c r="C8" s="21"/>
      <c r="D8" s="21"/>
      <c r="E8" s="22"/>
      <c r="F8" s="22"/>
      <c r="G8" s="22"/>
    </row>
    <row r="9" spans="1:7" ht="25.5">
      <c r="A9" s="18">
        <v>1</v>
      </c>
      <c r="B9" s="5" t="s">
        <v>41</v>
      </c>
      <c r="C9" s="21">
        <v>1186.37</v>
      </c>
      <c r="D9" s="21"/>
      <c r="E9" s="22">
        <f>F9+G9</f>
        <v>34103.89</v>
      </c>
      <c r="F9" s="22">
        <v>32398.6</v>
      </c>
      <c r="G9" s="22">
        <v>1705.29</v>
      </c>
    </row>
    <row r="10" spans="1:7" ht="18.75" customHeight="1">
      <c r="A10" s="18">
        <v>2</v>
      </c>
      <c r="B10" s="5" t="s">
        <v>40</v>
      </c>
      <c r="C10" s="21">
        <v>1500</v>
      </c>
      <c r="D10" s="21"/>
      <c r="E10" s="22">
        <f>F10+G10</f>
        <v>44343.45</v>
      </c>
      <c r="F10" s="22">
        <v>42126.2</v>
      </c>
      <c r="G10" s="22">
        <v>2217.25</v>
      </c>
    </row>
    <row r="11" spans="1:7" s="3" customFormat="1" ht="12.75">
      <c r="A11" s="19"/>
      <c r="B11" s="8" t="s">
        <v>42</v>
      </c>
      <c r="C11" s="23">
        <f>SUM(C9:C10)</f>
        <v>2686.37</v>
      </c>
      <c r="D11" s="23"/>
      <c r="E11" s="24">
        <f>E9+E10</f>
        <v>78447.34</v>
      </c>
      <c r="F11" s="24">
        <f>F9+F10</f>
        <v>74524.79999999999</v>
      </c>
      <c r="G11" s="24">
        <f>G9+G10</f>
        <v>3922.54</v>
      </c>
    </row>
    <row r="12" spans="1:7" ht="12.75">
      <c r="A12" s="18"/>
      <c r="B12" s="130" t="s">
        <v>10</v>
      </c>
      <c r="C12" s="130"/>
      <c r="D12" s="130"/>
      <c r="E12" s="130"/>
      <c r="F12" s="130"/>
      <c r="G12" s="130"/>
    </row>
    <row r="13" spans="1:7" ht="25.5">
      <c r="A13" s="18"/>
      <c r="B13" s="5" t="s">
        <v>62</v>
      </c>
      <c r="C13" s="21"/>
      <c r="D13" s="21"/>
      <c r="E13" s="22"/>
      <c r="F13" s="22"/>
      <c r="G13" s="22"/>
    </row>
    <row r="14" spans="1:7" ht="25.5">
      <c r="A14" s="18">
        <v>1</v>
      </c>
      <c r="B14" s="5" t="s">
        <v>41</v>
      </c>
      <c r="C14" s="21">
        <v>0</v>
      </c>
      <c r="D14" s="21"/>
      <c r="E14" s="22">
        <f>G14</f>
        <v>0</v>
      </c>
      <c r="F14" s="22">
        <v>0</v>
      </c>
      <c r="G14" s="22">
        <v>0</v>
      </c>
    </row>
    <row r="15" spans="1:7" ht="12.75">
      <c r="A15" s="18">
        <v>2</v>
      </c>
      <c r="B15" s="5" t="s">
        <v>40</v>
      </c>
      <c r="C15" s="21">
        <v>0</v>
      </c>
      <c r="D15" s="21"/>
      <c r="E15" s="22">
        <f>G15</f>
        <v>0</v>
      </c>
      <c r="F15" s="22">
        <v>0</v>
      </c>
      <c r="G15" s="22">
        <v>0</v>
      </c>
    </row>
    <row r="16" spans="1:7" ht="12.75">
      <c r="A16" s="19"/>
      <c r="B16" s="8" t="s">
        <v>42</v>
      </c>
      <c r="C16" s="23">
        <f>SUM(C14:C15)</f>
        <v>0</v>
      </c>
      <c r="D16" s="23"/>
      <c r="E16" s="24">
        <f>E15+E14</f>
        <v>0</v>
      </c>
      <c r="F16" s="24">
        <v>0</v>
      </c>
      <c r="G16" s="24">
        <v>0</v>
      </c>
    </row>
    <row r="17" spans="1:7" ht="12.75">
      <c r="A17" s="131" t="s">
        <v>11</v>
      </c>
      <c r="B17" s="131"/>
      <c r="C17" s="4">
        <f>C16</f>
        <v>0</v>
      </c>
      <c r="D17" s="4"/>
      <c r="E17" s="24">
        <f>E11</f>
        <v>78447.34</v>
      </c>
      <c r="F17" s="24">
        <f>F11</f>
        <v>74524.79999999999</v>
      </c>
      <c r="G17" s="24">
        <f>G11</f>
        <v>3922.54</v>
      </c>
    </row>
    <row r="20" spans="1:7" ht="15.75">
      <c r="A20" s="108" t="s">
        <v>79</v>
      </c>
      <c r="B20" s="108"/>
      <c r="C20" s="108"/>
      <c r="D20" s="70"/>
      <c r="E20" s="85" t="s">
        <v>80</v>
      </c>
      <c r="F20" s="85"/>
      <c r="G20" s="85"/>
    </row>
  </sheetData>
  <sheetProtection/>
  <mergeCells count="8">
    <mergeCell ref="A2:G2"/>
    <mergeCell ref="E1:G1"/>
    <mergeCell ref="A3:G3"/>
    <mergeCell ref="B7:G7"/>
    <mergeCell ref="A20:C20"/>
    <mergeCell ref="E20:G20"/>
    <mergeCell ref="B12:G12"/>
    <mergeCell ref="A17:B17"/>
  </mergeCells>
  <printOptions/>
  <pageMargins left="0.5416666666666666" right="0.427083333333333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наташа</cp:lastModifiedBy>
  <cp:lastPrinted>2014-03-11T04:20:15Z</cp:lastPrinted>
  <dcterms:created xsi:type="dcterms:W3CDTF">2011-04-15T08:28:38Z</dcterms:created>
  <dcterms:modified xsi:type="dcterms:W3CDTF">2014-03-11T06:36:37Z</dcterms:modified>
  <cp:category/>
  <cp:version/>
  <cp:contentType/>
  <cp:contentStatus/>
</cp:coreProperties>
</file>